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<sst xmlns="http://schemas.openxmlformats.org/spreadsheetml/2006/main" count="262" uniqueCount="93">
  <si>
    <t>附件</t>
  </si>
  <si>
    <t>宝安区2024年度拟补助普惠托育机构名单</t>
  </si>
  <si>
    <t>序号</t>
  </si>
  <si>
    <t>机构名称</t>
  </si>
  <si>
    <t>地址</t>
  </si>
  <si>
    <t>机构等级</t>
  </si>
  <si>
    <t>班型</t>
  </si>
  <si>
    <t>普惠托位数量（个）</t>
  </si>
  <si>
    <t>普惠收费价格</t>
  </si>
  <si>
    <t>膳食费
(元/月)</t>
  </si>
  <si>
    <t>2024年服务普惠服务月数
（个月）</t>
  </si>
  <si>
    <t>补助项目</t>
  </si>
  <si>
    <t>补助金额（元）</t>
  </si>
  <si>
    <t>全日托保育服务费(元/月)</t>
  </si>
  <si>
    <t>半日托保育服务费(元/月)</t>
  </si>
  <si>
    <t>全日托</t>
  </si>
  <si>
    <t>半日托</t>
  </si>
  <si>
    <t>合计</t>
  </si>
  <si>
    <t>深圳市宝安区妇幼保健院善育托育园</t>
  </si>
  <si>
    <t>宝安区西乡街道永丰社区深圳市宝安区西乡街道魅力时代花园4栋1楼</t>
  </si>
  <si>
    <t>一级</t>
  </si>
  <si>
    <t>托大班</t>
  </si>
  <si>
    <t>1-7月：3329
8-12月：3500</t>
  </si>
  <si>
    <t>/</t>
  </si>
  <si>
    <t>运营补助</t>
  </si>
  <si>
    <t>深圳市豌豆花托育服务有限公司</t>
  </si>
  <si>
    <t>宝安区西乡街道劳动社区深圳市宝安区西乡街道劳动社区槟城西岸3座322</t>
  </si>
  <si>
    <t>1-7月：600
8-12月：800</t>
  </si>
  <si>
    <t>托小班</t>
  </si>
  <si>
    <t>1-7月：3607
8-12月：3792</t>
  </si>
  <si>
    <t>深圳宝安芽咪冠城托育服务有限公司</t>
  </si>
  <si>
    <t>宝安区新安街道宝民社区兴华二路73号蟠龙轩1层2号</t>
  </si>
  <si>
    <t>全日托：600
半日托：500</t>
  </si>
  <si>
    <t>深圳市厚德蒙特梭利托育有限公司</t>
  </si>
  <si>
    <t>宝安区新安街道新乐社区深圳市宝安区新安街道新乐社区新锦安雅园三期D栋二层</t>
  </si>
  <si>
    <t>三级</t>
  </si>
  <si>
    <t>1-7月：3328
8-12月：3500</t>
  </si>
  <si>
    <t>深圳市诺贝熊托育服务有限公司</t>
  </si>
  <si>
    <t>宝安区新安街道兴东社区宝安区新安街道兴东社区69区洪浪北二路28号信义领御研发中心2栋111</t>
  </si>
  <si>
    <t>1-7月：3325
8-12月：3500</t>
  </si>
  <si>
    <t>深圳睿思托育服务有限公司</t>
  </si>
  <si>
    <t>宝安区福永街道福永社区深圳市宝安区福永街道福永社区福海科技工业园3号201</t>
  </si>
  <si>
    <t>深圳市睿德托育服务有限公司</t>
  </si>
  <si>
    <t>宝安区沙井街道沙头社区深圳市宝安区沙井街道沙头社区沙中路65号星河荣御3栋A座1-3-219</t>
  </si>
  <si>
    <t>1-7:2331
8-12:2450</t>
  </si>
  <si>
    <t>深业托育（深圳）有限公司华强城市花园分公司</t>
  </si>
  <si>
    <t>宝安区福海街道塘尾社区深圳市宝安区福海街道塘尾社区华强城市花园一期B区3栋AB座103</t>
  </si>
  <si>
    <t>深圳宝安芽咪星航托育服务有限公司</t>
  </si>
  <si>
    <t>宝安区福永街道兴围社区深圳市宝安区福永街道兴围社区兴华路2号星航华府C2</t>
  </si>
  <si>
    <t>深业托育（深圳）有限公司南航明珠花园分公司</t>
  </si>
  <si>
    <t>宝安区航城街道三围社区深圳市宝安区航城街道三围社区航城大道175号南航明珠花园7栋101</t>
  </si>
  <si>
    <t>乳儿班</t>
  </si>
  <si>
    <t>深业托育（深圳）有限公司深业世纪工业中心分公司</t>
  </si>
  <si>
    <t>宝安区航城街道鹤洲社区洲石路743号深业世纪工业中心A栋104-204</t>
  </si>
  <si>
    <t>深业托育（深圳）有限公司松岗体育中心分公司</t>
  </si>
  <si>
    <t>宝安区松岗街道东方社区东方大道28号游泳场103</t>
  </si>
  <si>
    <t>深业托育（深圳）有限公司嘉信云峰分公司</t>
  </si>
  <si>
    <t>宝安区石岩街道官田社区深圳市宝安区石岩街道官田社区嘉信云峰公馆1栋A座0211</t>
  </si>
  <si>
    <t>深圳市宝安区妇幼保健院领域轩托育园</t>
  </si>
  <si>
    <t>宝安区新安街道海裕社区新湖路233号裕安领域轩配套01层04号房</t>
  </si>
  <si>
    <t>6-7月：3329
8-12月：3500</t>
  </si>
  <si>
    <t>6-7月：3607
8-12月：3792</t>
  </si>
  <si>
    <t>—</t>
  </si>
  <si>
    <t>建设补助</t>
  </si>
  <si>
    <t>补助总金额690000元，本年度发放（30%）补助金额207000元。</t>
  </si>
  <si>
    <t>深圳市心安文彗托育服务有限公司</t>
  </si>
  <si>
    <t>宝安区新安街道34-2区建安一路516号玖玖颂阁214</t>
  </si>
  <si>
    <t>补助总金额1150000元，本年度发放（30%）补助金额345000元。</t>
  </si>
  <si>
    <t>夏天托育服务（深圳）有限责任公司</t>
  </si>
  <si>
    <t>宝安区西乡街道永丰社区圣淘沙骏园2栋2K-03之04</t>
  </si>
  <si>
    <t>补助总金额600000元，本年度发放（30%）补助金额180000元。</t>
  </si>
  <si>
    <t>深业托育（深圳）有限公司深业世纪工业中心二园分公司</t>
  </si>
  <si>
    <t>宝安区航城街道鹤洲社区洲石路743号深业世纪工业中心B栋101</t>
  </si>
  <si>
    <t>补助总金额640000元，本年度发放（30%）补助金额192000元。</t>
  </si>
  <si>
    <t>深圳市荣艺托育服务有限公司</t>
  </si>
  <si>
    <t>宝安区福永街道福永社区福海工业区二区11号106</t>
  </si>
  <si>
    <t>1-7月：3300
8-12月：3500</t>
  </si>
  <si>
    <t>补助总金额236716元，本年度发放（30%）补助金额71014.8元。</t>
  </si>
  <si>
    <t>深圳市奈森托育有限公司</t>
  </si>
  <si>
    <t>宝安区沙井街道和一社区珑湾时代公寓103</t>
  </si>
  <si>
    <t>全日托：350
半日托：300</t>
  </si>
  <si>
    <t>补助总金额900000元，本年度发放（30%）补助金额270000元。</t>
  </si>
  <si>
    <t>深圳市雅淇贝贝托育中心有限公司</t>
  </si>
  <si>
    <t>宝安区新桥街道新桥社区广东省深圳市宝安区新桥街道新桥社区中心路160号清平华府145一楼</t>
  </si>
  <si>
    <t>全日托：400
半日托：300</t>
  </si>
  <si>
    <t>补助总金额700000元，本年度发放（30%）补助金额210000元。</t>
  </si>
  <si>
    <t>深圳童年托育服务有限公司</t>
  </si>
  <si>
    <t>宝安区新安街道海裕社区深圳市宝安区新安街道海裕社区N19区宝源南路201号第五大道高发西岸花园一期1栋M118</t>
  </si>
  <si>
    <t>1-7月：3884
8-12月：4084</t>
  </si>
  <si>
    <t>补助总金额730000元，本年度发放（30%）补助金额219000元。</t>
  </si>
  <si>
    <t>深业托育（深圳）有限公司汇邦名都花园分公司</t>
  </si>
  <si>
    <t>宝安区石岩街道石龙社区汇裕名都花园（三期）5栋P01</t>
  </si>
  <si>
    <t>补助总金额1200000元，本年度发放（30%）补助金额360000元。</t>
  </si>
</sst>
</file>

<file path=xl/styles.xml><?xml version="1.0" encoding="utf-8"?>
<styleSheet xmlns="http://schemas.openxmlformats.org/spreadsheetml/2006/main">
  <numFmts count="6">
    <numFmt numFmtId="176" formatCode="0.00_);[Red]\(0.00\)"/>
    <numFmt numFmtId="177"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name val="Arial"/>
      <charset val="134"/>
      <scheme val="minor"/>
    </font>
    <font>
      <sz val="11"/>
      <color theme="1"/>
      <name val="Arial"/>
      <charset val="134"/>
      <scheme val="minor"/>
    </font>
    <font>
      <sz val="16"/>
      <color theme="1"/>
      <name val="黑体"/>
      <charset val="134"/>
    </font>
    <font>
      <sz val="11"/>
      <color theme="1"/>
      <name val="仿宋_GB2312"/>
      <charset val="134"/>
    </font>
    <font>
      <sz val="11"/>
      <name val="仿宋_GB2312"/>
      <charset val="134"/>
    </font>
    <font>
      <b/>
      <sz val="22"/>
      <name val="方正小标宋简体"/>
      <charset val="134"/>
    </font>
    <font>
      <b/>
      <sz val="11"/>
      <name val="仿宋_GB2312"/>
      <charset val="134"/>
    </font>
    <font>
      <sz val="11"/>
      <color theme="1"/>
      <name val="Arial"/>
      <charset val="0"/>
      <scheme val="minor"/>
    </font>
    <font>
      <sz val="11"/>
      <color theme="0"/>
      <name val="Arial"/>
      <charset val="0"/>
      <scheme val="minor"/>
    </font>
    <font>
      <sz val="11"/>
      <color rgb="FF9C6500"/>
      <name val="Arial"/>
      <charset val="0"/>
      <scheme val="minor"/>
    </font>
    <font>
      <sz val="11"/>
      <color rgb="FFFF0000"/>
      <name val="Arial"/>
      <charset val="0"/>
      <scheme val="minor"/>
    </font>
    <font>
      <sz val="11"/>
      <color rgb="FF9C0006"/>
      <name val="Arial"/>
      <charset val="0"/>
      <scheme val="minor"/>
    </font>
    <font>
      <b/>
      <sz val="11"/>
      <color theme="1"/>
      <name val="Arial"/>
      <charset val="0"/>
      <scheme val="minor"/>
    </font>
    <font>
      <sz val="11"/>
      <color rgb="FFFA7D00"/>
      <name val="Arial"/>
      <charset val="0"/>
      <scheme val="minor"/>
    </font>
    <font>
      <b/>
      <sz val="11"/>
      <color theme="3"/>
      <name val="Arial"/>
      <charset val="134"/>
      <scheme val="minor"/>
    </font>
    <font>
      <b/>
      <sz val="13"/>
      <color theme="3"/>
      <name val="Arial"/>
      <charset val="134"/>
      <scheme val="minor"/>
    </font>
    <font>
      <sz val="11"/>
      <color rgb="FF006100"/>
      <name val="Arial"/>
      <charset val="0"/>
      <scheme val="minor"/>
    </font>
    <font>
      <b/>
      <sz val="15"/>
      <color theme="3"/>
      <name val="Arial"/>
      <charset val="134"/>
      <scheme val="minor"/>
    </font>
    <font>
      <u/>
      <sz val="11"/>
      <color rgb="FF0000FF"/>
      <name val="Arial"/>
      <charset val="0"/>
      <scheme val="minor"/>
    </font>
    <font>
      <b/>
      <sz val="18"/>
      <color theme="3"/>
      <name val="Arial"/>
      <charset val="134"/>
      <scheme val="minor"/>
    </font>
    <font>
      <b/>
      <sz val="11"/>
      <color rgb="FFFFFFFF"/>
      <name val="Arial"/>
      <charset val="0"/>
      <scheme val="minor"/>
    </font>
    <font>
      <sz val="11"/>
      <color rgb="FF3F3F76"/>
      <name val="Arial"/>
      <charset val="0"/>
      <scheme val="minor"/>
    </font>
    <font>
      <b/>
      <sz val="11"/>
      <color rgb="FF3F3F3F"/>
      <name val="Arial"/>
      <charset val="0"/>
      <scheme val="minor"/>
    </font>
    <font>
      <u/>
      <sz val="11"/>
      <color rgb="FF800080"/>
      <name val="Arial"/>
      <charset val="0"/>
      <scheme val="minor"/>
    </font>
    <font>
      <i/>
      <sz val="11"/>
      <color rgb="FF7F7F7F"/>
      <name val="Arial"/>
      <charset val="0"/>
      <scheme val="minor"/>
    </font>
    <font>
      <b/>
      <sz val="11"/>
      <color rgb="FFFA7D00"/>
      <name val="Arial"/>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23"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9" fillId="18" borderId="0" applyNumberFormat="0" applyBorder="0" applyAlignment="0" applyProtection="0">
      <alignment vertical="center"/>
    </xf>
    <xf numFmtId="0" fontId="9" fillId="24" borderId="0" applyNumberFormat="0" applyBorder="0" applyAlignment="0" applyProtection="0">
      <alignment vertical="center"/>
    </xf>
    <xf numFmtId="0" fontId="8" fillId="19" borderId="0" applyNumberFormat="0" applyBorder="0" applyAlignment="0" applyProtection="0">
      <alignment vertical="center"/>
    </xf>
    <xf numFmtId="0" fontId="9" fillId="17" borderId="0" applyNumberFormat="0" applyBorder="0" applyAlignment="0" applyProtection="0">
      <alignment vertical="center"/>
    </xf>
    <xf numFmtId="0" fontId="9" fillId="20" borderId="0" applyNumberFormat="0" applyBorder="0" applyAlignment="0" applyProtection="0">
      <alignment vertical="center"/>
    </xf>
    <xf numFmtId="0" fontId="9" fillId="15" borderId="0" applyNumberFormat="0" applyBorder="0" applyAlignment="0" applyProtection="0">
      <alignment vertical="center"/>
    </xf>
    <xf numFmtId="0" fontId="8" fillId="14" borderId="0" applyNumberFormat="0" applyBorder="0" applyAlignment="0" applyProtection="0">
      <alignment vertical="center"/>
    </xf>
    <xf numFmtId="0" fontId="8" fillId="16" borderId="0" applyNumberFormat="0" applyBorder="0" applyAlignment="0" applyProtection="0">
      <alignment vertical="center"/>
    </xf>
    <xf numFmtId="0" fontId="8" fillId="13"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27" borderId="14" applyNumberFormat="0" applyAlignment="0" applyProtection="0">
      <alignment vertical="center"/>
    </xf>
    <xf numFmtId="0" fontId="18" fillId="0" borderId="11" applyNumberFormat="0" applyFill="0" applyAlignment="0" applyProtection="0">
      <alignment vertical="center"/>
    </xf>
    <xf numFmtId="0" fontId="22" fillId="28" borderId="15" applyNumberFormat="0" applyAlignment="0" applyProtection="0">
      <alignment vertical="center"/>
    </xf>
    <xf numFmtId="0" fontId="19" fillId="0" borderId="0" applyNumberFormat="0" applyFill="0" applyBorder="0" applyAlignment="0" applyProtection="0">
      <alignment vertical="center"/>
    </xf>
    <xf numFmtId="0" fontId="23" fillId="29" borderId="16" applyNumberFormat="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42" fontId="2" fillId="0" borderId="0" applyFont="0" applyFill="0" applyBorder="0" applyAlignment="0" applyProtection="0">
      <alignment vertical="center"/>
    </xf>
    <xf numFmtId="0" fontId="1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29" borderId="15" applyNumberFormat="0" applyAlignment="0" applyProtection="0">
      <alignment vertical="center"/>
    </xf>
    <xf numFmtId="0" fontId="9" fillId="32" borderId="0" applyNumberFormat="0" applyBorder="0" applyAlignment="0" applyProtection="0">
      <alignment vertical="center"/>
    </xf>
    <xf numFmtId="41" fontId="2" fillId="0" borderId="0" applyFont="0" applyFill="0" applyBorder="0" applyAlignment="0" applyProtection="0">
      <alignment vertical="center"/>
    </xf>
    <xf numFmtId="0" fontId="9" fillId="26" borderId="0" applyNumberFormat="0" applyBorder="0" applyAlignment="0" applyProtection="0">
      <alignment vertical="center"/>
    </xf>
    <xf numFmtId="0" fontId="2" fillId="22" borderId="13" applyNumberFormat="0" applyFont="0" applyAlignment="0" applyProtection="0">
      <alignment vertical="center"/>
    </xf>
    <xf numFmtId="0" fontId="17" fillId="12" borderId="0" applyNumberFormat="0" applyBorder="0" applyAlignment="0" applyProtection="0">
      <alignment vertical="center"/>
    </xf>
    <xf numFmtId="44" fontId="2" fillId="0" borderId="0" applyFont="0" applyFill="0" applyBorder="0" applyAlignment="0" applyProtection="0">
      <alignment vertical="center"/>
    </xf>
    <xf numFmtId="43" fontId="2" fillId="0" borderId="0" applyFont="0" applyFill="0" applyBorder="0" applyAlignment="0" applyProtection="0">
      <alignment vertical="center"/>
    </xf>
    <xf numFmtId="0" fontId="16" fillId="0" borderId="11" applyNumberFormat="0" applyFill="0" applyAlignment="0" applyProtection="0">
      <alignment vertical="center"/>
    </xf>
    <xf numFmtId="0" fontId="15" fillId="0" borderId="0" applyNumberFormat="0" applyFill="0" applyBorder="0" applyAlignment="0" applyProtection="0">
      <alignment vertical="center"/>
    </xf>
    <xf numFmtId="9" fontId="2" fillId="0" borderId="0" applyFont="0" applyFill="0" applyBorder="0" applyAlignment="0" applyProtection="0">
      <alignment vertical="center"/>
    </xf>
    <xf numFmtId="0" fontId="14" fillId="0" borderId="10" applyNumberFormat="0" applyFill="0" applyAlignment="0" applyProtection="0">
      <alignment vertical="center"/>
    </xf>
    <xf numFmtId="0" fontId="8" fillId="10" borderId="0" applyNumberFormat="0" applyBorder="0" applyAlignment="0" applyProtection="0">
      <alignment vertical="center"/>
    </xf>
    <xf numFmtId="0" fontId="8" fillId="9" borderId="0" applyNumberFormat="0" applyBorder="0" applyAlignment="0" applyProtection="0">
      <alignment vertical="center"/>
    </xf>
    <xf numFmtId="0" fontId="9" fillId="8" borderId="0" applyNumberFormat="0" applyBorder="0" applyAlignment="0" applyProtection="0">
      <alignment vertical="center"/>
    </xf>
    <xf numFmtId="0" fontId="13" fillId="0" borderId="9" applyNumberFormat="0" applyFill="0" applyAlignment="0" applyProtection="0">
      <alignment vertical="center"/>
    </xf>
    <xf numFmtId="0" fontId="9" fillId="7" borderId="0" applyNumberFormat="0" applyBorder="0" applyAlignment="0" applyProtection="0">
      <alignment vertical="center"/>
    </xf>
    <xf numFmtId="0" fontId="12" fillId="6" borderId="0" applyNumberFormat="0" applyBorder="0" applyAlignment="0" applyProtection="0">
      <alignment vertical="center"/>
    </xf>
    <xf numFmtId="0" fontId="8" fillId="11" borderId="0" applyNumberFormat="0" applyBorder="0" applyAlignment="0" applyProtection="0">
      <alignment vertical="center"/>
    </xf>
    <xf numFmtId="0" fontId="11" fillId="0" borderId="0" applyNumberFormat="0" applyFill="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61">
    <xf numFmtId="0" fontId="0" fillId="0" borderId="0" xfId="0" applyFont="1" applyAlignment="1">
      <alignment vertical="center"/>
    </xf>
    <xf numFmtId="0" fontId="1" fillId="0" borderId="0" xfId="0" applyFont="1" applyAlignment="1">
      <alignment vertical="center"/>
    </xf>
    <xf numFmtId="0" fontId="1" fillId="0" borderId="0" xfId="0" applyFont="1" applyFill="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0" fillId="0" borderId="0" xfId="0" applyFont="1" applyFill="1" applyAlignment="1">
      <alignment vertical="center"/>
    </xf>
    <xf numFmtId="177" fontId="0" fillId="0" borderId="0" xfId="0" applyNumberFormat="1" applyFont="1" applyAlignment="1">
      <alignment horizontal="center" vertical="center"/>
    </xf>
    <xf numFmtId="0" fontId="0" fillId="0" borderId="0" xfId="0" applyFont="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4" xfId="0" applyFont="1" applyBorder="1" applyAlignment="1">
      <alignment horizontal="center" vertical="center"/>
    </xf>
    <xf numFmtId="0" fontId="5" fillId="0" borderId="0" xfId="0" applyFont="1" applyFill="1" applyBorder="1" applyAlignment="1">
      <alignment vertical="center"/>
    </xf>
    <xf numFmtId="0" fontId="7" fillId="0" borderId="5"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Fill="1" applyBorder="1" applyAlignment="1">
      <alignment horizontal="center" vertical="center" wrapText="1"/>
    </xf>
    <xf numFmtId="177" fontId="5" fillId="0" borderId="0" xfId="0" applyNumberFormat="1" applyFont="1" applyBorder="1" applyAlignment="1">
      <alignment horizontal="center" vertical="center"/>
    </xf>
    <xf numFmtId="177" fontId="7"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7" fontId="5" fillId="0" borderId="1" xfId="0" applyNumberFormat="1" applyFont="1" applyFill="1" applyBorder="1" applyAlignment="1">
      <alignment horizontal="center" vertical="center" wrapText="1"/>
    </xf>
    <xf numFmtId="177" fontId="5" fillId="0" borderId="6" xfId="0" applyNumberFormat="1" applyFont="1" applyBorder="1" applyAlignment="1">
      <alignment horizontal="center" vertical="center" wrapText="1"/>
    </xf>
    <xf numFmtId="177" fontId="5" fillId="0" borderId="6"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1" xfId="0" applyNumberFormat="1" applyFont="1" applyBorder="1" applyAlignment="1">
      <alignment horizontal="center" vertical="center" wrapText="1"/>
    </xf>
    <xf numFmtId="0" fontId="5" fillId="0" borderId="6" xfId="0" applyFont="1" applyFill="1" applyBorder="1" applyAlignment="1">
      <alignment horizontal="center" vertical="center" wrapText="1"/>
    </xf>
    <xf numFmtId="177" fontId="5" fillId="0" borderId="5" xfId="0" applyNumberFormat="1" applyFont="1" applyBorder="1" applyAlignment="1">
      <alignment horizontal="center" vertical="center" wrapText="1"/>
    </xf>
    <xf numFmtId="0" fontId="5" fillId="0" borderId="0" xfId="0" applyFont="1" applyAlignment="1">
      <alignment horizontal="center" vertical="center"/>
    </xf>
    <xf numFmtId="176" fontId="7" fillId="0" borderId="1" xfId="0" applyNumberFormat="1" applyFont="1" applyBorder="1" applyAlignment="1">
      <alignment horizontal="center" vertical="center" wrapText="1"/>
    </xf>
    <xf numFmtId="177" fontId="5" fillId="0" borderId="2" xfId="0" applyNumberFormat="1" applyFont="1" applyBorder="1" applyAlignment="1">
      <alignment horizontal="center" vertical="center" wrapText="1"/>
    </xf>
    <xf numFmtId="177" fontId="5" fillId="0" borderId="3" xfId="0" applyNumberFormat="1" applyFont="1" applyBorder="1" applyAlignment="1">
      <alignment horizontal="center" vertical="center" wrapText="1"/>
    </xf>
    <xf numFmtId="176" fontId="5" fillId="0" borderId="5" xfId="0" applyNumberFormat="1" applyFont="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tabSelected="1" zoomScaleSheetLayoutView="70" workbookViewId="0">
      <pane xSplit="2" ySplit="4" topLeftCell="C5" activePane="bottomRight" state="frozen"/>
      <selection/>
      <selection pane="topRight"/>
      <selection pane="bottomLeft"/>
      <selection pane="bottomRight" activeCell="A2" sqref="A2:N2"/>
    </sheetView>
  </sheetViews>
  <sheetFormatPr defaultColWidth="9" defaultRowHeight="35" customHeight="1"/>
  <cols>
    <col min="1" max="1" width="6" customWidth="1"/>
    <col min="2" max="2" width="25.5083333333333" style="3" customWidth="1"/>
    <col min="3" max="3" width="32.1" style="4" customWidth="1"/>
    <col min="4" max="5" width="10.9" customWidth="1"/>
    <col min="6" max="6" width="8.50833333333333" customWidth="1"/>
    <col min="7" max="7" width="14.05" style="5" customWidth="1"/>
    <col min="8" max="8" width="10.5083333333333" customWidth="1"/>
    <col min="9" max="9" width="14.3583333333333" customWidth="1"/>
    <col min="10" max="10" width="9.4" style="5" customWidth="1"/>
    <col min="11" max="11" width="12.2" customWidth="1"/>
    <col min="12" max="12" width="12.4" style="6" customWidth="1"/>
    <col min="13" max="13" width="10.375" style="7"/>
    <col min="14" max="14" width="11.5" style="7"/>
  </cols>
  <sheetData>
    <row r="1" customHeight="1" spans="1:14">
      <c r="A1" s="8" t="s">
        <v>0</v>
      </c>
      <c r="B1" s="8"/>
      <c r="C1" s="9"/>
      <c r="D1" s="10"/>
      <c r="E1" s="10"/>
      <c r="F1" s="10"/>
      <c r="G1" s="34"/>
      <c r="H1" s="10"/>
      <c r="I1" s="10"/>
      <c r="J1" s="34"/>
      <c r="K1" s="10"/>
      <c r="L1" s="42"/>
      <c r="M1" s="53"/>
      <c r="N1" s="53"/>
    </row>
    <row r="2" s="1" customFormat="1" customHeight="1" spans="1:14">
      <c r="A2" s="11" t="s">
        <v>1</v>
      </c>
      <c r="B2" s="11"/>
      <c r="C2" s="11"/>
      <c r="D2" s="11"/>
      <c r="E2" s="11"/>
      <c r="F2" s="11"/>
      <c r="G2" s="11"/>
      <c r="H2" s="11"/>
      <c r="I2" s="11"/>
      <c r="J2" s="11"/>
      <c r="K2" s="11"/>
      <c r="L2" s="11"/>
      <c r="M2" s="11"/>
      <c r="N2" s="11"/>
    </row>
    <row r="3" s="1" customFormat="1" customHeight="1" spans="1:14">
      <c r="A3" s="12" t="s">
        <v>2</v>
      </c>
      <c r="B3" s="13" t="s">
        <v>3</v>
      </c>
      <c r="C3" s="13" t="s">
        <v>4</v>
      </c>
      <c r="D3" s="13" t="s">
        <v>5</v>
      </c>
      <c r="E3" s="35" t="s">
        <v>6</v>
      </c>
      <c r="F3" s="13" t="s">
        <v>7</v>
      </c>
      <c r="G3" s="36" t="s">
        <v>8</v>
      </c>
      <c r="H3" s="35"/>
      <c r="I3" s="13" t="s">
        <v>9</v>
      </c>
      <c r="J3" s="37" t="s">
        <v>10</v>
      </c>
      <c r="K3" s="13" t="s">
        <v>11</v>
      </c>
      <c r="L3" s="43" t="s">
        <v>12</v>
      </c>
      <c r="M3" s="54"/>
      <c r="N3" s="54"/>
    </row>
    <row r="4" s="1" customFormat="1" ht="51" customHeight="1" spans="1:14">
      <c r="A4" s="12"/>
      <c r="B4" s="13"/>
      <c r="C4" s="13"/>
      <c r="D4" s="13"/>
      <c r="E4" s="35"/>
      <c r="F4" s="13"/>
      <c r="G4" s="37" t="s">
        <v>13</v>
      </c>
      <c r="H4" s="13" t="s">
        <v>14</v>
      </c>
      <c r="I4" s="13"/>
      <c r="J4" s="37"/>
      <c r="K4" s="13"/>
      <c r="L4" s="43" t="s">
        <v>15</v>
      </c>
      <c r="M4" s="54" t="s">
        <v>16</v>
      </c>
      <c r="N4" s="54" t="s">
        <v>17</v>
      </c>
    </row>
    <row r="5" s="1" customFormat="1" customHeight="1" spans="1:14">
      <c r="A5" s="14">
        <v>1</v>
      </c>
      <c r="B5" s="15" t="s">
        <v>18</v>
      </c>
      <c r="C5" s="16" t="s">
        <v>19</v>
      </c>
      <c r="D5" s="17" t="s">
        <v>20</v>
      </c>
      <c r="E5" s="38" t="s">
        <v>21</v>
      </c>
      <c r="F5" s="17">
        <v>60</v>
      </c>
      <c r="G5" s="23" t="s">
        <v>22</v>
      </c>
      <c r="H5" s="17" t="s">
        <v>23</v>
      </c>
      <c r="I5" s="17">
        <v>800</v>
      </c>
      <c r="J5" s="23">
        <v>12</v>
      </c>
      <c r="K5" s="17" t="s">
        <v>24</v>
      </c>
      <c r="L5" s="44">
        <v>266400</v>
      </c>
      <c r="M5" s="30" t="s">
        <v>23</v>
      </c>
      <c r="N5" s="30">
        <f>L5</f>
        <v>266400</v>
      </c>
    </row>
    <row r="6" s="1" customFormat="1" customHeight="1" spans="1:14">
      <c r="A6" s="14">
        <v>2</v>
      </c>
      <c r="B6" s="18" t="s">
        <v>25</v>
      </c>
      <c r="C6" s="18" t="s">
        <v>26</v>
      </c>
      <c r="D6" s="17" t="s">
        <v>20</v>
      </c>
      <c r="E6" s="38" t="s">
        <v>21</v>
      </c>
      <c r="F6" s="17">
        <v>73</v>
      </c>
      <c r="G6" s="23" t="s">
        <v>22</v>
      </c>
      <c r="H6" s="17" t="s">
        <v>23</v>
      </c>
      <c r="I6" s="17" t="s">
        <v>27</v>
      </c>
      <c r="J6" s="23">
        <v>12</v>
      </c>
      <c r="K6" s="17" t="s">
        <v>24</v>
      </c>
      <c r="L6" s="44">
        <v>502800</v>
      </c>
      <c r="M6" s="30" t="s">
        <v>23</v>
      </c>
      <c r="N6" s="55">
        <f>L6+L7</f>
        <v>564400</v>
      </c>
    </row>
    <row r="7" s="1" customFormat="1" customHeight="1" spans="1:14">
      <c r="A7" s="19"/>
      <c r="B7" s="20"/>
      <c r="C7" s="20"/>
      <c r="D7" s="17"/>
      <c r="E7" s="38" t="s">
        <v>28</v>
      </c>
      <c r="F7" s="17">
        <v>36</v>
      </c>
      <c r="G7" s="23" t="s">
        <v>29</v>
      </c>
      <c r="H7" s="17" t="s">
        <v>23</v>
      </c>
      <c r="I7" s="17" t="s">
        <v>27</v>
      </c>
      <c r="J7" s="23">
        <v>12</v>
      </c>
      <c r="K7" s="17" t="s">
        <v>24</v>
      </c>
      <c r="L7" s="44">
        <v>61600</v>
      </c>
      <c r="M7" s="30" t="s">
        <v>23</v>
      </c>
      <c r="N7" s="56"/>
    </row>
    <row r="8" s="1" customFormat="1" customHeight="1" spans="1:14">
      <c r="A8" s="14">
        <v>3</v>
      </c>
      <c r="B8" s="18" t="s">
        <v>30</v>
      </c>
      <c r="C8" s="18" t="s">
        <v>31</v>
      </c>
      <c r="D8" s="17" t="s">
        <v>20</v>
      </c>
      <c r="E8" s="38" t="s">
        <v>21</v>
      </c>
      <c r="F8" s="17">
        <v>60</v>
      </c>
      <c r="G8" s="23">
        <v>3329</v>
      </c>
      <c r="H8" s="17">
        <v>2300</v>
      </c>
      <c r="I8" s="17" t="s">
        <v>32</v>
      </c>
      <c r="J8" s="23">
        <v>12</v>
      </c>
      <c r="K8" s="17" t="s">
        <v>24</v>
      </c>
      <c r="L8" s="44">
        <v>189600</v>
      </c>
      <c r="M8" s="30">
        <v>9600</v>
      </c>
      <c r="N8" s="14">
        <f>L8+M8+L9+M9</f>
        <v>245200</v>
      </c>
    </row>
    <row r="9" s="1" customFormat="1" customHeight="1" spans="1:14">
      <c r="A9" s="19"/>
      <c r="B9" s="20"/>
      <c r="C9" s="20"/>
      <c r="D9" s="17"/>
      <c r="E9" s="38" t="s">
        <v>28</v>
      </c>
      <c r="F9" s="17">
        <v>15</v>
      </c>
      <c r="G9" s="23">
        <v>3600</v>
      </c>
      <c r="H9" s="17">
        <v>2500</v>
      </c>
      <c r="I9" s="17" t="s">
        <v>32</v>
      </c>
      <c r="J9" s="23">
        <v>12</v>
      </c>
      <c r="K9" s="17" t="s">
        <v>24</v>
      </c>
      <c r="L9" s="44">
        <v>40000</v>
      </c>
      <c r="M9" s="30">
        <v>6000</v>
      </c>
      <c r="N9" s="19"/>
    </row>
    <row r="10" s="1" customFormat="1" ht="48" customHeight="1" spans="1:14">
      <c r="A10" s="14">
        <v>4</v>
      </c>
      <c r="B10" s="15" t="s">
        <v>33</v>
      </c>
      <c r="C10" s="16" t="s">
        <v>34</v>
      </c>
      <c r="D10" s="17" t="s">
        <v>35</v>
      </c>
      <c r="E10" s="38" t="s">
        <v>21</v>
      </c>
      <c r="F10" s="17">
        <v>58</v>
      </c>
      <c r="G10" s="23" t="s">
        <v>36</v>
      </c>
      <c r="H10" s="17" t="s">
        <v>23</v>
      </c>
      <c r="I10" s="17">
        <v>600</v>
      </c>
      <c r="J10" s="23">
        <v>12</v>
      </c>
      <c r="K10" s="17" t="s">
        <v>24</v>
      </c>
      <c r="L10" s="44">
        <v>52200</v>
      </c>
      <c r="M10" s="30" t="s">
        <v>23</v>
      </c>
      <c r="N10" s="30">
        <f>L10</f>
        <v>52200</v>
      </c>
    </row>
    <row r="11" s="2" customFormat="1" customHeight="1" spans="1:14">
      <c r="A11" s="21">
        <v>5</v>
      </c>
      <c r="B11" s="22" t="s">
        <v>37</v>
      </c>
      <c r="C11" s="22" t="s">
        <v>38</v>
      </c>
      <c r="D11" s="23" t="s">
        <v>20</v>
      </c>
      <c r="E11" s="39" t="s">
        <v>21</v>
      </c>
      <c r="F11" s="23">
        <v>45</v>
      </c>
      <c r="G11" s="23" t="s">
        <v>39</v>
      </c>
      <c r="H11" s="23" t="s">
        <v>23</v>
      </c>
      <c r="I11" s="23">
        <v>600</v>
      </c>
      <c r="J11" s="23">
        <v>12</v>
      </c>
      <c r="K11" s="23" t="s">
        <v>24</v>
      </c>
      <c r="L11" s="45">
        <v>246600</v>
      </c>
      <c r="M11" s="32" t="s">
        <v>23</v>
      </c>
      <c r="N11" s="21">
        <f>L11+L12</f>
        <v>329000</v>
      </c>
    </row>
    <row r="12" s="2" customFormat="1" customHeight="1" spans="1:14">
      <c r="A12" s="24"/>
      <c r="B12" s="25"/>
      <c r="C12" s="25"/>
      <c r="D12" s="23"/>
      <c r="E12" s="39" t="s">
        <v>28</v>
      </c>
      <c r="F12" s="23">
        <v>15</v>
      </c>
      <c r="G12" s="23" t="s">
        <v>39</v>
      </c>
      <c r="H12" s="23" t="s">
        <v>23</v>
      </c>
      <c r="I12" s="23">
        <v>600</v>
      </c>
      <c r="J12" s="23">
        <v>12</v>
      </c>
      <c r="K12" s="23" t="s">
        <v>24</v>
      </c>
      <c r="L12" s="45">
        <v>82400</v>
      </c>
      <c r="M12" s="32" t="s">
        <v>23</v>
      </c>
      <c r="N12" s="24"/>
    </row>
    <row r="13" s="2" customFormat="1" ht="48" customHeight="1" spans="1:14">
      <c r="A13" s="21">
        <v>6</v>
      </c>
      <c r="B13" s="26" t="s">
        <v>40</v>
      </c>
      <c r="C13" s="27" t="s">
        <v>41</v>
      </c>
      <c r="D13" s="23" t="s">
        <v>20</v>
      </c>
      <c r="E13" s="39" t="s">
        <v>21</v>
      </c>
      <c r="F13" s="23">
        <v>60</v>
      </c>
      <c r="G13" s="23" t="s">
        <v>22</v>
      </c>
      <c r="H13" s="23" t="s">
        <v>23</v>
      </c>
      <c r="I13" s="23">
        <v>550</v>
      </c>
      <c r="J13" s="23">
        <v>12</v>
      </c>
      <c r="K13" s="23" t="s">
        <v>24</v>
      </c>
      <c r="L13" s="45">
        <v>275400</v>
      </c>
      <c r="M13" s="32" t="s">
        <v>23</v>
      </c>
      <c r="N13" s="45">
        <f>L13</f>
        <v>275400</v>
      </c>
    </row>
    <row r="14" s="2" customFormat="1" ht="48" customHeight="1" spans="1:14">
      <c r="A14" s="21">
        <v>7</v>
      </c>
      <c r="B14" s="26" t="s">
        <v>42</v>
      </c>
      <c r="C14" s="27" t="s">
        <v>43</v>
      </c>
      <c r="D14" s="23" t="s">
        <v>20</v>
      </c>
      <c r="E14" s="39" t="s">
        <v>21</v>
      </c>
      <c r="F14" s="23">
        <v>40</v>
      </c>
      <c r="G14" s="23">
        <v>3000</v>
      </c>
      <c r="H14" s="23" t="s">
        <v>44</v>
      </c>
      <c r="I14" s="23">
        <v>600</v>
      </c>
      <c r="J14" s="23">
        <v>12</v>
      </c>
      <c r="K14" s="23" t="s">
        <v>24</v>
      </c>
      <c r="L14" s="45">
        <v>262800</v>
      </c>
      <c r="M14" s="32">
        <v>2700</v>
      </c>
      <c r="N14" s="32">
        <f>L14+M14</f>
        <v>265500</v>
      </c>
    </row>
    <row r="15" s="2" customFormat="1" customHeight="1" spans="1:14">
      <c r="A15" s="21">
        <v>8</v>
      </c>
      <c r="B15" s="22" t="s">
        <v>45</v>
      </c>
      <c r="C15" s="22" t="s">
        <v>46</v>
      </c>
      <c r="D15" s="23" t="s">
        <v>20</v>
      </c>
      <c r="E15" s="39" t="s">
        <v>21</v>
      </c>
      <c r="F15" s="23">
        <v>55</v>
      </c>
      <c r="G15" s="23">
        <v>3000</v>
      </c>
      <c r="H15" s="23" t="s">
        <v>23</v>
      </c>
      <c r="I15" s="23">
        <v>600</v>
      </c>
      <c r="J15" s="23">
        <v>12</v>
      </c>
      <c r="K15" s="23" t="s">
        <v>24</v>
      </c>
      <c r="L15" s="45">
        <v>336000</v>
      </c>
      <c r="M15" s="32" t="s">
        <v>23</v>
      </c>
      <c r="N15" s="21">
        <f>L15+L16</f>
        <v>390400</v>
      </c>
    </row>
    <row r="16" s="2" customFormat="1" customHeight="1" spans="1:14">
      <c r="A16" s="24"/>
      <c r="B16" s="25"/>
      <c r="C16" s="25"/>
      <c r="D16" s="23"/>
      <c r="E16" s="39" t="s">
        <v>28</v>
      </c>
      <c r="F16" s="23">
        <v>15</v>
      </c>
      <c r="G16" s="23">
        <v>3000</v>
      </c>
      <c r="H16" s="23" t="s">
        <v>23</v>
      </c>
      <c r="I16" s="23">
        <v>600</v>
      </c>
      <c r="J16" s="23">
        <v>12</v>
      </c>
      <c r="K16" s="23" t="s">
        <v>24</v>
      </c>
      <c r="L16" s="45">
        <v>54400</v>
      </c>
      <c r="M16" s="32" t="s">
        <v>23</v>
      </c>
      <c r="N16" s="24"/>
    </row>
    <row r="17" s="2" customFormat="1" ht="48" customHeight="1" spans="1:14">
      <c r="A17" s="21">
        <v>9</v>
      </c>
      <c r="B17" s="26" t="s">
        <v>47</v>
      </c>
      <c r="C17" s="27" t="s">
        <v>48</v>
      </c>
      <c r="D17" s="23" t="s">
        <v>20</v>
      </c>
      <c r="E17" s="39" t="s">
        <v>21</v>
      </c>
      <c r="F17" s="23">
        <v>60</v>
      </c>
      <c r="G17" s="23" t="s">
        <v>39</v>
      </c>
      <c r="H17" s="23" t="s">
        <v>23</v>
      </c>
      <c r="I17" s="23">
        <v>600</v>
      </c>
      <c r="J17" s="23">
        <v>12</v>
      </c>
      <c r="K17" s="23" t="s">
        <v>24</v>
      </c>
      <c r="L17" s="45">
        <v>324000</v>
      </c>
      <c r="M17" s="32" t="s">
        <v>23</v>
      </c>
      <c r="N17" s="32">
        <f>L17</f>
        <v>324000</v>
      </c>
    </row>
    <row r="18" s="2" customFormat="1" customHeight="1" spans="1:14">
      <c r="A18" s="21">
        <v>10</v>
      </c>
      <c r="B18" s="22" t="s">
        <v>49</v>
      </c>
      <c r="C18" s="22" t="s">
        <v>50</v>
      </c>
      <c r="D18" s="23" t="s">
        <v>20</v>
      </c>
      <c r="E18" s="39" t="s">
        <v>21</v>
      </c>
      <c r="F18" s="23">
        <v>40</v>
      </c>
      <c r="G18" s="23">
        <v>3329</v>
      </c>
      <c r="H18" s="23" t="s">
        <v>23</v>
      </c>
      <c r="I18" s="23">
        <v>800</v>
      </c>
      <c r="J18" s="23">
        <v>12</v>
      </c>
      <c r="K18" s="23" t="s">
        <v>24</v>
      </c>
      <c r="L18" s="45">
        <v>220800</v>
      </c>
      <c r="M18" s="32" t="s">
        <v>23</v>
      </c>
      <c r="N18" s="21">
        <f>L18+L19+L20</f>
        <v>325000</v>
      </c>
    </row>
    <row r="19" s="2" customFormat="1" customHeight="1" spans="1:14">
      <c r="A19" s="28"/>
      <c r="B19" s="29"/>
      <c r="C19" s="29"/>
      <c r="D19" s="23"/>
      <c r="E19" s="39" t="s">
        <v>28</v>
      </c>
      <c r="F19" s="23">
        <v>15</v>
      </c>
      <c r="G19" s="23">
        <v>3607</v>
      </c>
      <c r="H19" s="23" t="s">
        <v>23</v>
      </c>
      <c r="I19" s="23">
        <v>800</v>
      </c>
      <c r="J19" s="23">
        <v>12</v>
      </c>
      <c r="K19" s="23" t="s">
        <v>24</v>
      </c>
      <c r="L19" s="45">
        <v>79200</v>
      </c>
      <c r="M19" s="32" t="s">
        <v>23</v>
      </c>
      <c r="N19" s="28"/>
    </row>
    <row r="20" s="2" customFormat="1" customHeight="1" spans="1:14">
      <c r="A20" s="24"/>
      <c r="B20" s="25"/>
      <c r="C20" s="25"/>
      <c r="D20" s="23"/>
      <c r="E20" s="39" t="s">
        <v>51</v>
      </c>
      <c r="F20" s="23">
        <v>7</v>
      </c>
      <c r="G20" s="23">
        <v>3884</v>
      </c>
      <c r="H20" s="23" t="s">
        <v>23</v>
      </c>
      <c r="I20" s="23">
        <v>800</v>
      </c>
      <c r="J20" s="23">
        <v>12</v>
      </c>
      <c r="K20" s="23" t="s">
        <v>24</v>
      </c>
      <c r="L20" s="45">
        <v>25000</v>
      </c>
      <c r="M20" s="32" t="s">
        <v>23</v>
      </c>
      <c r="N20" s="24"/>
    </row>
    <row r="21" s="2" customFormat="1" customHeight="1" spans="1:14">
      <c r="A21" s="21">
        <v>11</v>
      </c>
      <c r="B21" s="22" t="s">
        <v>52</v>
      </c>
      <c r="C21" s="22" t="s">
        <v>53</v>
      </c>
      <c r="D21" s="23" t="s">
        <v>20</v>
      </c>
      <c r="E21" s="39" t="s">
        <v>21</v>
      </c>
      <c r="F21" s="23">
        <v>40</v>
      </c>
      <c r="G21" s="23">
        <v>3329</v>
      </c>
      <c r="H21" s="23" t="s">
        <v>23</v>
      </c>
      <c r="I21" s="23">
        <v>800</v>
      </c>
      <c r="J21" s="23">
        <v>12</v>
      </c>
      <c r="K21" s="23" t="s">
        <v>24</v>
      </c>
      <c r="L21" s="45">
        <v>76200</v>
      </c>
      <c r="M21" s="32" t="s">
        <v>23</v>
      </c>
      <c r="N21" s="21">
        <f>L21+L22</f>
        <v>92200</v>
      </c>
    </row>
    <row r="22" s="2" customFormat="1" customHeight="1" spans="1:14">
      <c r="A22" s="24"/>
      <c r="B22" s="25"/>
      <c r="C22" s="25"/>
      <c r="D22" s="23"/>
      <c r="E22" s="39" t="s">
        <v>28</v>
      </c>
      <c r="F22" s="23">
        <v>15</v>
      </c>
      <c r="G22" s="23">
        <v>3607</v>
      </c>
      <c r="H22" s="23" t="s">
        <v>23</v>
      </c>
      <c r="I22" s="23">
        <v>800</v>
      </c>
      <c r="J22" s="23">
        <v>12</v>
      </c>
      <c r="K22" s="23" t="s">
        <v>24</v>
      </c>
      <c r="L22" s="45">
        <v>16000</v>
      </c>
      <c r="M22" s="32" t="s">
        <v>23</v>
      </c>
      <c r="N22" s="24"/>
    </row>
    <row r="23" s="2" customFormat="1" customHeight="1" spans="1:14">
      <c r="A23" s="21">
        <v>12</v>
      </c>
      <c r="B23" s="22" t="s">
        <v>54</v>
      </c>
      <c r="C23" s="22" t="s">
        <v>55</v>
      </c>
      <c r="D23" s="23" t="s">
        <v>20</v>
      </c>
      <c r="E23" s="39" t="s">
        <v>21</v>
      </c>
      <c r="F23" s="23">
        <v>40</v>
      </c>
      <c r="G23" s="23">
        <v>3200</v>
      </c>
      <c r="H23" s="23" t="s">
        <v>23</v>
      </c>
      <c r="I23" s="23">
        <v>600</v>
      </c>
      <c r="J23" s="23">
        <v>12</v>
      </c>
      <c r="K23" s="23" t="s">
        <v>24</v>
      </c>
      <c r="L23" s="45">
        <v>226800</v>
      </c>
      <c r="M23" s="32" t="s">
        <v>23</v>
      </c>
      <c r="N23" s="21">
        <f>L23+L24</f>
        <v>295600</v>
      </c>
    </row>
    <row r="24" s="2" customFormat="1" customHeight="1" spans="1:14">
      <c r="A24" s="24"/>
      <c r="B24" s="25"/>
      <c r="C24" s="25"/>
      <c r="D24" s="23"/>
      <c r="E24" s="39" t="s">
        <v>28</v>
      </c>
      <c r="F24" s="23">
        <v>30</v>
      </c>
      <c r="G24" s="23">
        <v>3200</v>
      </c>
      <c r="H24" s="23" t="s">
        <v>23</v>
      </c>
      <c r="I24" s="23">
        <v>600</v>
      </c>
      <c r="J24" s="23">
        <v>12</v>
      </c>
      <c r="K24" s="23" t="s">
        <v>24</v>
      </c>
      <c r="L24" s="45">
        <v>68800</v>
      </c>
      <c r="M24" s="32" t="s">
        <v>23</v>
      </c>
      <c r="N24" s="24"/>
    </row>
    <row r="25" s="2" customFormat="1" ht="42" customHeight="1" spans="1:14">
      <c r="A25" s="21">
        <v>13</v>
      </c>
      <c r="B25" s="26" t="s">
        <v>56</v>
      </c>
      <c r="C25" s="27" t="s">
        <v>57</v>
      </c>
      <c r="D25" s="23" t="s">
        <v>20</v>
      </c>
      <c r="E25" s="39" t="s">
        <v>21</v>
      </c>
      <c r="F25" s="23">
        <v>60</v>
      </c>
      <c r="G25" s="23">
        <v>2700</v>
      </c>
      <c r="H25" s="23" t="s">
        <v>23</v>
      </c>
      <c r="I25" s="23">
        <v>500</v>
      </c>
      <c r="J25" s="23">
        <v>12</v>
      </c>
      <c r="K25" s="23" t="s">
        <v>24</v>
      </c>
      <c r="L25" s="45">
        <v>237000</v>
      </c>
      <c r="M25" s="32" t="s">
        <v>23</v>
      </c>
      <c r="N25" s="32">
        <f>L25</f>
        <v>237000</v>
      </c>
    </row>
    <row r="26" s="1" customFormat="1" customHeight="1" spans="1:14">
      <c r="A26" s="30">
        <v>14</v>
      </c>
      <c r="B26" s="18" t="s">
        <v>58</v>
      </c>
      <c r="C26" s="18" t="s">
        <v>59</v>
      </c>
      <c r="D26" s="17" t="s">
        <v>20</v>
      </c>
      <c r="E26" s="38" t="s">
        <v>21</v>
      </c>
      <c r="F26" s="17">
        <v>48</v>
      </c>
      <c r="G26" s="23" t="s">
        <v>60</v>
      </c>
      <c r="H26" s="23" t="s">
        <v>23</v>
      </c>
      <c r="I26" s="17">
        <v>800</v>
      </c>
      <c r="J26" s="23">
        <v>7</v>
      </c>
      <c r="K26" s="18" t="s">
        <v>24</v>
      </c>
      <c r="L26" s="44">
        <v>178200</v>
      </c>
      <c r="M26" s="30" t="s">
        <v>23</v>
      </c>
      <c r="N26" s="14">
        <f>L26+L27+207000</f>
        <v>430800</v>
      </c>
    </row>
    <row r="27" s="1" customFormat="1" customHeight="1" spans="1:14">
      <c r="A27" s="30"/>
      <c r="B27" s="31"/>
      <c r="C27" s="31"/>
      <c r="D27" s="17"/>
      <c r="E27" s="38" t="s">
        <v>28</v>
      </c>
      <c r="F27" s="17">
        <v>21</v>
      </c>
      <c r="G27" s="23" t="s">
        <v>61</v>
      </c>
      <c r="H27" s="23" t="s">
        <v>23</v>
      </c>
      <c r="I27" s="17">
        <v>800</v>
      </c>
      <c r="J27" s="23">
        <v>7</v>
      </c>
      <c r="K27" s="20"/>
      <c r="L27" s="44">
        <v>45600</v>
      </c>
      <c r="M27" s="30" t="s">
        <v>23</v>
      </c>
      <c r="N27" s="33"/>
    </row>
    <row r="28" s="1" customFormat="1" ht="48" customHeight="1" spans="1:14">
      <c r="A28" s="30"/>
      <c r="B28" s="20"/>
      <c r="C28" s="20"/>
      <c r="D28" s="17"/>
      <c r="E28" s="40" t="s">
        <v>62</v>
      </c>
      <c r="F28" s="40"/>
      <c r="G28" s="41"/>
      <c r="H28" s="40"/>
      <c r="I28" s="40"/>
      <c r="J28" s="39"/>
      <c r="K28" s="17" t="s">
        <v>63</v>
      </c>
      <c r="L28" s="46" t="s">
        <v>64</v>
      </c>
      <c r="M28" s="57"/>
      <c r="N28" s="19"/>
    </row>
    <row r="29" s="2" customFormat="1" customHeight="1" spans="1:14">
      <c r="A29" s="32">
        <v>15</v>
      </c>
      <c r="B29" s="23" t="s">
        <v>65</v>
      </c>
      <c r="C29" s="23" t="s">
        <v>66</v>
      </c>
      <c r="D29" s="23" t="s">
        <v>20</v>
      </c>
      <c r="E29" s="39" t="s">
        <v>21</v>
      </c>
      <c r="F29" s="23">
        <v>115</v>
      </c>
      <c r="G29" s="23">
        <v>3500</v>
      </c>
      <c r="H29" s="23">
        <v>2450</v>
      </c>
      <c r="I29" s="23">
        <v>800</v>
      </c>
      <c r="J29" s="23">
        <v>3</v>
      </c>
      <c r="K29" s="23" t="s">
        <v>24</v>
      </c>
      <c r="L29" s="45">
        <v>99000</v>
      </c>
      <c r="M29" s="32">
        <v>1200</v>
      </c>
      <c r="N29" s="28">
        <f>L29+M29+345000</f>
        <v>445200</v>
      </c>
    </row>
    <row r="30" s="2" customFormat="1" ht="48" customHeight="1" spans="1:14">
      <c r="A30" s="32"/>
      <c r="B30" s="23"/>
      <c r="C30" s="23"/>
      <c r="D30" s="23"/>
      <c r="E30" s="39" t="s">
        <v>62</v>
      </c>
      <c r="F30" s="23"/>
      <c r="G30" s="23"/>
      <c r="H30" s="23"/>
      <c r="I30" s="23"/>
      <c r="J30" s="23"/>
      <c r="K30" s="23" t="s">
        <v>63</v>
      </c>
      <c r="L30" s="47" t="s">
        <v>67</v>
      </c>
      <c r="M30" s="58"/>
      <c r="N30" s="24"/>
    </row>
    <row r="31" s="2" customFormat="1" customHeight="1" spans="1:14">
      <c r="A31" s="32">
        <v>16</v>
      </c>
      <c r="B31" s="23" t="s">
        <v>68</v>
      </c>
      <c r="C31" s="23" t="s">
        <v>69</v>
      </c>
      <c r="D31" s="23" t="s">
        <v>20</v>
      </c>
      <c r="E31" s="39" t="s">
        <v>21</v>
      </c>
      <c r="F31" s="23">
        <v>60</v>
      </c>
      <c r="G31" s="23">
        <v>3500</v>
      </c>
      <c r="H31" s="23">
        <v>2450</v>
      </c>
      <c r="I31" s="23">
        <v>700</v>
      </c>
      <c r="J31" s="23">
        <v>4</v>
      </c>
      <c r="K31" s="23" t="s">
        <v>24</v>
      </c>
      <c r="L31" s="45">
        <v>111000</v>
      </c>
      <c r="M31" s="45">
        <v>300</v>
      </c>
      <c r="N31" s="28">
        <f>L31+M31+180000</f>
        <v>291300</v>
      </c>
    </row>
    <row r="32" s="2" customFormat="1" ht="48" customHeight="1" spans="1:14">
      <c r="A32" s="32"/>
      <c r="B32" s="23"/>
      <c r="C32" s="23"/>
      <c r="D32" s="23"/>
      <c r="E32" s="39" t="s">
        <v>62</v>
      </c>
      <c r="F32" s="23"/>
      <c r="G32" s="23"/>
      <c r="H32" s="23"/>
      <c r="I32" s="23"/>
      <c r="J32" s="23"/>
      <c r="K32" s="23" t="s">
        <v>63</v>
      </c>
      <c r="L32" s="47" t="s">
        <v>70</v>
      </c>
      <c r="M32" s="58"/>
      <c r="N32" s="24"/>
    </row>
    <row r="33" s="2" customFormat="1" customHeight="1" spans="1:14">
      <c r="A33" s="21">
        <v>17</v>
      </c>
      <c r="B33" s="23" t="s">
        <v>71</v>
      </c>
      <c r="C33" s="23" t="s">
        <v>72</v>
      </c>
      <c r="D33" s="23" t="s">
        <v>20</v>
      </c>
      <c r="E33" s="39" t="s">
        <v>21</v>
      </c>
      <c r="F33" s="23">
        <v>40</v>
      </c>
      <c r="G33" s="23">
        <v>3329</v>
      </c>
      <c r="H33" s="23" t="s">
        <v>23</v>
      </c>
      <c r="I33" s="23">
        <v>800</v>
      </c>
      <c r="J33" s="23">
        <v>10</v>
      </c>
      <c r="K33" s="48" t="s">
        <v>24</v>
      </c>
      <c r="L33" s="45">
        <v>80400</v>
      </c>
      <c r="M33" s="59" t="s">
        <v>23</v>
      </c>
      <c r="N33" s="28">
        <f>L33+L34+L35+192000</f>
        <v>332200</v>
      </c>
    </row>
    <row r="34" s="2" customFormat="1" customHeight="1" spans="1:14">
      <c r="A34" s="28"/>
      <c r="B34" s="23"/>
      <c r="C34" s="23"/>
      <c r="D34" s="23"/>
      <c r="E34" s="39" t="s">
        <v>28</v>
      </c>
      <c r="F34" s="23">
        <v>15</v>
      </c>
      <c r="G34" s="23">
        <v>3607</v>
      </c>
      <c r="H34" s="23" t="s">
        <v>23</v>
      </c>
      <c r="I34" s="23">
        <v>800</v>
      </c>
      <c r="J34" s="23">
        <v>10</v>
      </c>
      <c r="K34" s="49"/>
      <c r="L34" s="45">
        <v>28800</v>
      </c>
      <c r="M34" s="59" t="s">
        <v>23</v>
      </c>
      <c r="N34" s="28"/>
    </row>
    <row r="35" s="2" customFormat="1" customHeight="1" spans="1:14">
      <c r="A35" s="28"/>
      <c r="B35" s="23"/>
      <c r="C35" s="23"/>
      <c r="D35" s="23"/>
      <c r="E35" s="39" t="s">
        <v>51</v>
      </c>
      <c r="F35" s="23">
        <v>9</v>
      </c>
      <c r="G35" s="23">
        <v>3884</v>
      </c>
      <c r="H35" s="23" t="s">
        <v>23</v>
      </c>
      <c r="I35" s="23">
        <v>800</v>
      </c>
      <c r="J35" s="23">
        <v>10</v>
      </c>
      <c r="K35" s="49"/>
      <c r="L35" s="45">
        <v>31000</v>
      </c>
      <c r="M35" s="59" t="s">
        <v>23</v>
      </c>
      <c r="N35" s="28"/>
    </row>
    <row r="36" s="2" customFormat="1" ht="48" customHeight="1" spans="1:14">
      <c r="A36" s="28"/>
      <c r="B36" s="23"/>
      <c r="C36" s="23"/>
      <c r="D36" s="23"/>
      <c r="E36" s="39" t="s">
        <v>62</v>
      </c>
      <c r="F36" s="23"/>
      <c r="G36" s="23"/>
      <c r="H36" s="23"/>
      <c r="I36" s="23"/>
      <c r="J36" s="23"/>
      <c r="K36" s="39" t="s">
        <v>63</v>
      </c>
      <c r="L36" s="47" t="s">
        <v>73</v>
      </c>
      <c r="M36" s="58"/>
      <c r="N36" s="24"/>
    </row>
    <row r="37" s="1" customFormat="1" customHeight="1" spans="1:14">
      <c r="A37" s="14">
        <v>18</v>
      </c>
      <c r="B37" s="22" t="s">
        <v>74</v>
      </c>
      <c r="C37" s="18" t="s">
        <v>75</v>
      </c>
      <c r="D37" s="17" t="s">
        <v>20</v>
      </c>
      <c r="E37" s="38" t="s">
        <v>21</v>
      </c>
      <c r="F37" s="17">
        <v>14</v>
      </c>
      <c r="G37" s="23" t="s">
        <v>76</v>
      </c>
      <c r="H37" s="23" t="s">
        <v>23</v>
      </c>
      <c r="I37" s="17">
        <v>600</v>
      </c>
      <c r="J37" s="23">
        <v>10</v>
      </c>
      <c r="K37" s="18" t="s">
        <v>24</v>
      </c>
      <c r="L37" s="44">
        <v>36000</v>
      </c>
      <c r="M37" s="60" t="s">
        <v>23</v>
      </c>
      <c r="N37" s="30">
        <f>L37+L38+M39+71014.8</f>
        <v>116614.8</v>
      </c>
    </row>
    <row r="38" s="1" customFormat="1" customHeight="1" spans="1:14">
      <c r="A38" s="33"/>
      <c r="B38" s="29"/>
      <c r="C38" s="31"/>
      <c r="D38" s="17"/>
      <c r="E38" s="38" t="s">
        <v>28</v>
      </c>
      <c r="F38" s="17">
        <v>14</v>
      </c>
      <c r="G38" s="23" t="s">
        <v>76</v>
      </c>
      <c r="H38" s="23">
        <v>2300</v>
      </c>
      <c r="I38" s="23">
        <v>600</v>
      </c>
      <c r="J38" s="23">
        <v>10</v>
      </c>
      <c r="K38" s="20"/>
      <c r="L38" s="44">
        <v>9600</v>
      </c>
      <c r="M38" s="44">
        <v>1200</v>
      </c>
      <c r="N38" s="30"/>
    </row>
    <row r="39" s="1" customFormat="1" ht="48" customHeight="1" spans="1:14">
      <c r="A39" s="33"/>
      <c r="B39" s="25"/>
      <c r="C39" s="20"/>
      <c r="D39" s="17"/>
      <c r="E39" s="38" t="s">
        <v>62</v>
      </c>
      <c r="F39" s="17"/>
      <c r="G39" s="23"/>
      <c r="H39" s="17"/>
      <c r="I39" s="17"/>
      <c r="J39" s="23"/>
      <c r="K39" s="17" t="s">
        <v>63</v>
      </c>
      <c r="L39" s="44" t="s">
        <v>77</v>
      </c>
      <c r="M39" s="60"/>
      <c r="N39" s="30"/>
    </row>
    <row r="40" s="1" customFormat="1" customHeight="1" spans="1:14">
      <c r="A40" s="33">
        <v>19</v>
      </c>
      <c r="B40" s="29" t="s">
        <v>78</v>
      </c>
      <c r="C40" s="31" t="s">
        <v>79</v>
      </c>
      <c r="D40" s="17" t="s">
        <v>20</v>
      </c>
      <c r="E40" s="38" t="s">
        <v>21</v>
      </c>
      <c r="F40" s="17">
        <v>60</v>
      </c>
      <c r="G40" s="23">
        <v>3150</v>
      </c>
      <c r="H40" s="17">
        <v>2330</v>
      </c>
      <c r="I40" s="17" t="s">
        <v>80</v>
      </c>
      <c r="J40" s="23">
        <v>10</v>
      </c>
      <c r="K40" s="18" t="s">
        <v>24</v>
      </c>
      <c r="L40" s="44">
        <v>81000</v>
      </c>
      <c r="M40" s="44">
        <v>2700</v>
      </c>
      <c r="N40" s="14">
        <f>L40+M40+L41+270000</f>
        <v>372900</v>
      </c>
    </row>
    <row r="41" s="1" customFormat="1" customHeight="1" spans="1:14">
      <c r="A41" s="33"/>
      <c r="B41" s="29"/>
      <c r="C41" s="31"/>
      <c r="D41" s="17"/>
      <c r="E41" s="38" t="s">
        <v>28</v>
      </c>
      <c r="F41" s="17">
        <v>30</v>
      </c>
      <c r="G41" s="23">
        <v>3150</v>
      </c>
      <c r="H41" s="23" t="s">
        <v>23</v>
      </c>
      <c r="I41" s="50">
        <v>350</v>
      </c>
      <c r="J41" s="23">
        <v>10</v>
      </c>
      <c r="K41" s="20"/>
      <c r="L41" s="44">
        <v>19200</v>
      </c>
      <c r="M41" s="60" t="s">
        <v>23</v>
      </c>
      <c r="N41" s="33"/>
    </row>
    <row r="42" s="1" customFormat="1" ht="48" customHeight="1" spans="1:14">
      <c r="A42" s="33"/>
      <c r="B42" s="29"/>
      <c r="C42" s="31"/>
      <c r="D42" s="17"/>
      <c r="E42" s="38" t="s">
        <v>62</v>
      </c>
      <c r="F42" s="17"/>
      <c r="G42" s="23"/>
      <c r="H42" s="17"/>
      <c r="I42" s="17"/>
      <c r="J42" s="23"/>
      <c r="K42" s="17" t="s">
        <v>63</v>
      </c>
      <c r="L42" s="44" t="s">
        <v>81</v>
      </c>
      <c r="M42" s="60"/>
      <c r="N42" s="33"/>
    </row>
    <row r="43" s="1" customFormat="1" customHeight="1" spans="1:14">
      <c r="A43" s="14">
        <v>20</v>
      </c>
      <c r="B43" s="22" t="s">
        <v>82</v>
      </c>
      <c r="C43" s="18" t="s">
        <v>83</v>
      </c>
      <c r="D43" s="17" t="s">
        <v>20</v>
      </c>
      <c r="E43" s="38" t="s">
        <v>21</v>
      </c>
      <c r="F43" s="17">
        <v>40</v>
      </c>
      <c r="G43" s="23">
        <v>3329</v>
      </c>
      <c r="H43" s="17">
        <v>2300</v>
      </c>
      <c r="I43" s="17" t="s">
        <v>84</v>
      </c>
      <c r="J43" s="51">
        <v>12</v>
      </c>
      <c r="K43" s="17" t="s">
        <v>24</v>
      </c>
      <c r="L43" s="52">
        <v>166200</v>
      </c>
      <c r="M43" s="30">
        <v>600</v>
      </c>
      <c r="N43" s="14">
        <f>L43+M43+L44+210000</f>
        <v>390400</v>
      </c>
    </row>
    <row r="44" s="1" customFormat="1" customHeight="1" spans="1:14">
      <c r="A44" s="33"/>
      <c r="B44" s="29"/>
      <c r="C44" s="31"/>
      <c r="D44" s="17"/>
      <c r="E44" s="38" t="s">
        <v>28</v>
      </c>
      <c r="F44" s="17">
        <v>30</v>
      </c>
      <c r="G44" s="23">
        <v>3600</v>
      </c>
      <c r="H44" s="23" t="s">
        <v>23</v>
      </c>
      <c r="I44" s="17">
        <v>400</v>
      </c>
      <c r="J44" s="51">
        <v>12</v>
      </c>
      <c r="K44" s="17"/>
      <c r="L44" s="52">
        <v>13600</v>
      </c>
      <c r="M44" s="30" t="s">
        <v>23</v>
      </c>
      <c r="N44" s="33"/>
    </row>
    <row r="45" s="1" customFormat="1" ht="48" customHeight="1" spans="1:14">
      <c r="A45" s="19"/>
      <c r="B45" s="25"/>
      <c r="C45" s="20"/>
      <c r="D45" s="17"/>
      <c r="E45" s="40" t="s">
        <v>62</v>
      </c>
      <c r="F45" s="40"/>
      <c r="G45" s="41"/>
      <c r="H45" s="40"/>
      <c r="I45" s="40"/>
      <c r="J45" s="39"/>
      <c r="K45" s="17" t="s">
        <v>63</v>
      </c>
      <c r="L45" s="46" t="s">
        <v>85</v>
      </c>
      <c r="M45" s="57"/>
      <c r="N45" s="19"/>
    </row>
    <row r="46" s="1" customFormat="1" customHeight="1" spans="1:14">
      <c r="A46" s="14">
        <v>21</v>
      </c>
      <c r="B46" s="22" t="s">
        <v>86</v>
      </c>
      <c r="C46" s="18" t="s">
        <v>87</v>
      </c>
      <c r="D46" s="17" t="s">
        <v>20</v>
      </c>
      <c r="E46" s="38" t="s">
        <v>21</v>
      </c>
      <c r="F46" s="17">
        <v>49</v>
      </c>
      <c r="G46" s="23" t="s">
        <v>22</v>
      </c>
      <c r="H46" s="23" t="s">
        <v>23</v>
      </c>
      <c r="I46" s="17">
        <v>890</v>
      </c>
      <c r="J46" s="23">
        <v>12</v>
      </c>
      <c r="K46" s="17" t="s">
        <v>24</v>
      </c>
      <c r="L46" s="44">
        <v>261000</v>
      </c>
      <c r="M46" s="30" t="s">
        <v>23</v>
      </c>
      <c r="N46" s="14">
        <f>L46+L47+219000</f>
        <v>510400</v>
      </c>
    </row>
    <row r="47" s="1" customFormat="1" customHeight="1" spans="1:14">
      <c r="A47" s="33"/>
      <c r="B47" s="29"/>
      <c r="C47" s="31"/>
      <c r="D47" s="17"/>
      <c r="E47" s="38" t="s">
        <v>28</v>
      </c>
      <c r="F47" s="17">
        <v>15</v>
      </c>
      <c r="G47" s="23" t="s">
        <v>29</v>
      </c>
      <c r="H47" s="23" t="s">
        <v>23</v>
      </c>
      <c r="I47" s="17">
        <v>890</v>
      </c>
      <c r="J47" s="23">
        <v>12</v>
      </c>
      <c r="K47" s="17"/>
      <c r="L47" s="44">
        <v>30400</v>
      </c>
      <c r="M47" s="30" t="s">
        <v>23</v>
      </c>
      <c r="N47" s="33"/>
    </row>
    <row r="48" s="1" customFormat="1" customHeight="1" spans="1:14">
      <c r="A48" s="33"/>
      <c r="B48" s="29"/>
      <c r="C48" s="31"/>
      <c r="D48" s="17"/>
      <c r="E48" s="38" t="s">
        <v>51</v>
      </c>
      <c r="F48" s="17">
        <v>9</v>
      </c>
      <c r="G48" s="23" t="s">
        <v>88</v>
      </c>
      <c r="H48" s="23" t="s">
        <v>23</v>
      </c>
      <c r="I48" s="17">
        <v>890</v>
      </c>
      <c r="J48" s="23">
        <v>12</v>
      </c>
      <c r="K48" s="17"/>
      <c r="L48" s="30" t="s">
        <v>23</v>
      </c>
      <c r="M48" s="30" t="s">
        <v>23</v>
      </c>
      <c r="N48" s="33"/>
    </row>
    <row r="49" customFormat="1" ht="48" customHeight="1" spans="1:14">
      <c r="A49" s="19"/>
      <c r="B49" s="25"/>
      <c r="C49" s="20"/>
      <c r="D49" s="17"/>
      <c r="E49" s="40" t="s">
        <v>62</v>
      </c>
      <c r="F49" s="40"/>
      <c r="G49" s="41"/>
      <c r="H49" s="40"/>
      <c r="I49" s="40"/>
      <c r="J49" s="39"/>
      <c r="K49" s="17" t="s">
        <v>63</v>
      </c>
      <c r="L49" s="46" t="s">
        <v>89</v>
      </c>
      <c r="M49" s="57"/>
      <c r="N49" s="19"/>
    </row>
    <row r="50" s="1" customFormat="1" customHeight="1" spans="1:14">
      <c r="A50" s="30">
        <v>22</v>
      </c>
      <c r="B50" s="18" t="s">
        <v>90</v>
      </c>
      <c r="C50" s="18" t="s">
        <v>91</v>
      </c>
      <c r="D50" s="17" t="s">
        <v>20</v>
      </c>
      <c r="E50" s="38" t="s">
        <v>21</v>
      </c>
      <c r="F50" s="17">
        <v>120</v>
      </c>
      <c r="G50" s="23">
        <v>3200</v>
      </c>
      <c r="H50" s="23" t="s">
        <v>23</v>
      </c>
      <c r="I50" s="17">
        <v>400</v>
      </c>
      <c r="J50" s="23">
        <v>6</v>
      </c>
      <c r="K50" s="17" t="s">
        <v>24</v>
      </c>
      <c r="L50" s="44">
        <v>80400</v>
      </c>
      <c r="M50" s="60" t="s">
        <v>23</v>
      </c>
      <c r="N50" s="14">
        <f>L50+360000</f>
        <v>440400</v>
      </c>
    </row>
    <row r="51" s="1" customFormat="1" ht="48" customHeight="1" spans="1:14">
      <c r="A51" s="30"/>
      <c r="B51" s="20"/>
      <c r="C51" s="20"/>
      <c r="D51" s="17"/>
      <c r="E51" s="40" t="s">
        <v>62</v>
      </c>
      <c r="F51" s="40"/>
      <c r="G51" s="41"/>
      <c r="H51" s="40"/>
      <c r="I51" s="40"/>
      <c r="J51" s="39"/>
      <c r="K51" s="17" t="s">
        <v>63</v>
      </c>
      <c r="L51" s="46" t="s">
        <v>92</v>
      </c>
      <c r="M51" s="57"/>
      <c r="N51" s="19"/>
    </row>
  </sheetData>
  <mergeCells count="117">
    <mergeCell ref="A1:B1"/>
    <mergeCell ref="A2:N2"/>
    <mergeCell ref="G3:H3"/>
    <mergeCell ref="L3:N3"/>
    <mergeCell ref="E28:J28"/>
    <mergeCell ref="L28:M28"/>
    <mergeCell ref="E30:J30"/>
    <mergeCell ref="L30:M30"/>
    <mergeCell ref="E32:J32"/>
    <mergeCell ref="L32:M32"/>
    <mergeCell ref="E36:J36"/>
    <mergeCell ref="L36:M36"/>
    <mergeCell ref="E39:J39"/>
    <mergeCell ref="L39:M39"/>
    <mergeCell ref="E42:J42"/>
    <mergeCell ref="L42:M42"/>
    <mergeCell ref="E45:J45"/>
    <mergeCell ref="L45:M45"/>
    <mergeCell ref="E49:J49"/>
    <mergeCell ref="L49:M49"/>
    <mergeCell ref="E51:J51"/>
    <mergeCell ref="L51:M51"/>
    <mergeCell ref="A3:A4"/>
    <mergeCell ref="A6:A7"/>
    <mergeCell ref="A8:A9"/>
    <mergeCell ref="A11:A12"/>
    <mergeCell ref="A15:A16"/>
    <mergeCell ref="A18:A20"/>
    <mergeCell ref="A21:A22"/>
    <mergeCell ref="A23:A24"/>
    <mergeCell ref="A26:A28"/>
    <mergeCell ref="A29:A30"/>
    <mergeCell ref="A31:A32"/>
    <mergeCell ref="A33:A36"/>
    <mergeCell ref="A37:A39"/>
    <mergeCell ref="A40:A42"/>
    <mergeCell ref="A43:A45"/>
    <mergeCell ref="A46:A49"/>
    <mergeCell ref="A50:A51"/>
    <mergeCell ref="B3:B4"/>
    <mergeCell ref="B6:B7"/>
    <mergeCell ref="B8:B9"/>
    <mergeCell ref="B11:B12"/>
    <mergeCell ref="B15:B16"/>
    <mergeCell ref="B18:B20"/>
    <mergeCell ref="B21:B22"/>
    <mergeCell ref="B23:B24"/>
    <mergeCell ref="B26:B28"/>
    <mergeCell ref="B29:B30"/>
    <mergeCell ref="B31:B32"/>
    <mergeCell ref="B33:B36"/>
    <mergeCell ref="B37:B39"/>
    <mergeCell ref="B40:B42"/>
    <mergeCell ref="B43:B45"/>
    <mergeCell ref="B46:B49"/>
    <mergeCell ref="B50:B51"/>
    <mergeCell ref="C3:C4"/>
    <mergeCell ref="C6:C7"/>
    <mergeCell ref="C8:C9"/>
    <mergeCell ref="C11:C12"/>
    <mergeCell ref="C15:C16"/>
    <mergeCell ref="C18:C20"/>
    <mergeCell ref="C21:C22"/>
    <mergeCell ref="C23:C24"/>
    <mergeCell ref="C26:C28"/>
    <mergeCell ref="C29:C30"/>
    <mergeCell ref="C31:C32"/>
    <mergeCell ref="C33:C36"/>
    <mergeCell ref="C37:C39"/>
    <mergeCell ref="C40:C42"/>
    <mergeCell ref="C43:C45"/>
    <mergeCell ref="C46:C49"/>
    <mergeCell ref="C50:C51"/>
    <mergeCell ref="D3:D4"/>
    <mergeCell ref="D6:D7"/>
    <mergeCell ref="D8:D9"/>
    <mergeCell ref="D11:D12"/>
    <mergeCell ref="D15:D16"/>
    <mergeCell ref="D18:D20"/>
    <mergeCell ref="D21:D22"/>
    <mergeCell ref="D23:D24"/>
    <mergeCell ref="D26:D28"/>
    <mergeCell ref="D29:D30"/>
    <mergeCell ref="D31:D32"/>
    <mergeCell ref="D33:D36"/>
    <mergeCell ref="D37:D39"/>
    <mergeCell ref="D40:D42"/>
    <mergeCell ref="D43:D45"/>
    <mergeCell ref="D46:D49"/>
    <mergeCell ref="D50:D51"/>
    <mergeCell ref="E3:E4"/>
    <mergeCell ref="F3:F4"/>
    <mergeCell ref="I3:I4"/>
    <mergeCell ref="J3:J4"/>
    <mergeCell ref="K3:K4"/>
    <mergeCell ref="K26:K27"/>
    <mergeCell ref="K33:K35"/>
    <mergeCell ref="K37:K38"/>
    <mergeCell ref="K40:K41"/>
    <mergeCell ref="K43:K44"/>
    <mergeCell ref="K46:K48"/>
    <mergeCell ref="N6:N7"/>
    <mergeCell ref="N8:N9"/>
    <mergeCell ref="N11:N12"/>
    <mergeCell ref="N15:N16"/>
    <mergeCell ref="N18:N20"/>
    <mergeCell ref="N21:N22"/>
    <mergeCell ref="N23:N24"/>
    <mergeCell ref="N26:N28"/>
    <mergeCell ref="N29:N30"/>
    <mergeCell ref="N31:N32"/>
    <mergeCell ref="N33:N36"/>
    <mergeCell ref="N37:N39"/>
    <mergeCell ref="N40:N42"/>
    <mergeCell ref="N43:N45"/>
    <mergeCell ref="N46:N49"/>
    <mergeCell ref="N50:N51"/>
  </mergeCells>
  <printOptions horizontalCentered="1"/>
  <pageMargins left="0.78740157480315" right="0.78740157480315" top="1.18110236220472" bottom="1.18110236220472" header="0.78740157480315" footer="1.18110236220472"/>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daizh</dc:creator>
  <cp:lastModifiedBy>陈敏怡</cp:lastModifiedBy>
  <cp:revision>1</cp:revision>
  <dcterms:created xsi:type="dcterms:W3CDTF">2024-07-01T10:09:00Z</dcterms:created>
  <cp:lastPrinted>2024-08-16T09:56:00Z</cp:lastPrinted>
  <dcterms:modified xsi:type="dcterms:W3CDTF">2025-08-05T16:44:28Z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ies>
</file>